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19995" windowHeight="787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D12" i="1"/>
  <c r="C12"/>
  <c r="D11"/>
  <c r="C11"/>
  <c r="D10"/>
  <c r="C10"/>
  <c r="D9"/>
  <c r="C9"/>
  <c r="D8"/>
  <c r="C8"/>
  <c r="D7"/>
  <c r="C7"/>
  <c r="D6"/>
  <c r="C6"/>
  <c r="E13"/>
  <c r="G13" l="1"/>
  <c r="F12"/>
  <c r="F11"/>
  <c r="F10"/>
  <c r="F9"/>
  <c r="F8"/>
  <c r="F7"/>
  <c r="F6"/>
  <c r="G7" l="1"/>
  <c r="G8"/>
  <c r="G9"/>
  <c r="G12"/>
  <c r="G6"/>
  <c r="G11"/>
  <c r="F13"/>
  <c r="G10"/>
</calcChain>
</file>

<file path=xl/sharedStrings.xml><?xml version="1.0" encoding="utf-8"?>
<sst xmlns="http://schemas.openxmlformats.org/spreadsheetml/2006/main" count="19" uniqueCount="18">
  <si>
    <t>Текущий ремонт</t>
  </si>
  <si>
    <t>Техническое обслуживание</t>
  </si>
  <si>
    <t>Освещение мест общего пользования</t>
  </si>
  <si>
    <t>Услуги аварийно-восстановительной бригады</t>
  </si>
  <si>
    <t>Услуги дворников по уборке придомовой территории от мусора и снега , скашивание сорняков с придомовой территории</t>
  </si>
  <si>
    <r>
      <t xml:space="preserve">Управление жилищным </t>
    </r>
    <r>
      <rPr>
        <sz val="12"/>
        <color rgb="FF40000F"/>
        <rFont val="Times New Roman"/>
        <family val="1"/>
        <charset val="204"/>
      </rPr>
      <t>фондом</t>
    </r>
  </si>
  <si>
    <t>№ п/п</t>
  </si>
  <si>
    <t>Перечень работ,  включаемые в тариф по ТСД</t>
  </si>
  <si>
    <t>Сумма начислений</t>
  </si>
  <si>
    <t xml:space="preserve">Сумма поступления </t>
  </si>
  <si>
    <t>Израсходованно</t>
  </si>
  <si>
    <t>Транспортные услуги по очистке придомовой территории от снега</t>
  </si>
  <si>
    <t>(+) остаток                (-) перерасход</t>
  </si>
  <si>
    <t>ИТОГО:</t>
  </si>
  <si>
    <t>Администрация ООО УК "УправДом"</t>
  </si>
  <si>
    <t>ОТЧЕТ УПРАВЛЯЮЩЕЙ КОМПАНИИ "УПРАВДОМ" ПЕРЕД СОБСТВЕННИКАМИ МНОГОКВАРТИРНОГО ЖИЛОГО ДОМА ПО АДРЕСУ: г. Верещагино, ул. Садовая 15-а</t>
  </si>
  <si>
    <t>Долг населения за отчетный период с 01.04.11 г. по 01.04.12 г.</t>
  </si>
  <si>
    <t xml:space="preserve">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</si>
</sst>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2"/>
      <color rgb="FF40000F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2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5" fillId="3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G15"/>
  <sheetViews>
    <sheetView tabSelected="1" topLeftCell="A10" workbookViewId="0">
      <selection activeCell="B16" sqref="B16"/>
    </sheetView>
  </sheetViews>
  <sheetFormatPr defaultRowHeight="15"/>
  <cols>
    <col min="1" max="1" width="5.42578125" customWidth="1"/>
    <col min="2" max="2" width="63" customWidth="1"/>
    <col min="3" max="3" width="11.7109375" customWidth="1"/>
    <col min="4" max="4" width="12.42578125" customWidth="1"/>
    <col min="5" max="5" width="14" customWidth="1"/>
    <col min="6" max="7" width="12.42578125" customWidth="1"/>
  </cols>
  <sheetData>
    <row r="2" spans="1:7" ht="50.25" customHeight="1">
      <c r="A2" s="19" t="s">
        <v>15</v>
      </c>
      <c r="B2" s="19"/>
      <c r="C2" s="19"/>
      <c r="D2" s="19"/>
      <c r="E2" s="19"/>
      <c r="F2" s="19"/>
      <c r="G2" s="19"/>
    </row>
    <row r="5" spans="1:7" ht="75" customHeight="1">
      <c r="A5" s="10" t="s">
        <v>6</v>
      </c>
      <c r="B5" s="11" t="s">
        <v>7</v>
      </c>
      <c r="C5" s="12" t="s">
        <v>8</v>
      </c>
      <c r="D5" s="12" t="s">
        <v>9</v>
      </c>
      <c r="E5" s="13" t="s">
        <v>10</v>
      </c>
      <c r="F5" s="14" t="s">
        <v>12</v>
      </c>
      <c r="G5" s="12" t="s">
        <v>16</v>
      </c>
    </row>
    <row r="6" spans="1:7" ht="28.5" customHeight="1">
      <c r="A6" s="2">
        <v>1</v>
      </c>
      <c r="B6" s="3" t="s">
        <v>0</v>
      </c>
      <c r="C6" s="6">
        <f>C13*34.88%</f>
        <v>28983.410432000001</v>
      </c>
      <c r="D6" s="7">
        <f>D13*34.88%</f>
        <v>29501.727232000001</v>
      </c>
      <c r="E6" s="6">
        <v>58125.49</v>
      </c>
      <c r="F6" s="6">
        <f t="shared" ref="F6:F11" si="0">C6-E6</f>
        <v>-29142.079567999997</v>
      </c>
      <c r="G6" s="6">
        <f>D6-C6</f>
        <v>518.31680000000051</v>
      </c>
    </row>
    <row r="7" spans="1:7" ht="29.25" customHeight="1">
      <c r="A7" s="2">
        <v>2</v>
      </c>
      <c r="B7" s="3" t="s">
        <v>1</v>
      </c>
      <c r="C7" s="6">
        <f>C13*7.95%</f>
        <v>6606.0238799999997</v>
      </c>
      <c r="D7" s="7">
        <f>D13*7.95%</f>
        <v>6724.1608800000004</v>
      </c>
      <c r="E7" s="6">
        <v>6593.2</v>
      </c>
      <c r="F7" s="6">
        <f t="shared" si="0"/>
        <v>12.823879999999917</v>
      </c>
      <c r="G7" s="6">
        <f t="shared" ref="G7:G11" si="1">D7-C7</f>
        <v>118.13700000000063</v>
      </c>
    </row>
    <row r="8" spans="1:7" ht="30" customHeight="1">
      <c r="A8" s="2">
        <v>3</v>
      </c>
      <c r="B8" s="3" t="s">
        <v>2</v>
      </c>
      <c r="C8" s="6">
        <f>C13*2.98%</f>
        <v>2476.220272</v>
      </c>
      <c r="D8" s="7">
        <f>D13*2.98%</f>
        <v>2520.503072</v>
      </c>
      <c r="E8" s="15">
        <v>2472.4</v>
      </c>
      <c r="F8" s="6">
        <f t="shared" si="0"/>
        <v>3.8202719999999317</v>
      </c>
      <c r="G8" s="6">
        <f t="shared" si="1"/>
        <v>44.282799999999952</v>
      </c>
    </row>
    <row r="9" spans="1:7" ht="30" customHeight="1">
      <c r="A9" s="2">
        <v>4</v>
      </c>
      <c r="B9" s="3" t="s">
        <v>3</v>
      </c>
      <c r="C9" s="6">
        <f>C13*17.11%</f>
        <v>14217.492904000001</v>
      </c>
      <c r="D9" s="7">
        <f>D13*17.11%</f>
        <v>14471.747504000001</v>
      </c>
      <c r="E9" s="15">
        <v>14193.7</v>
      </c>
      <c r="F9" s="6">
        <f t="shared" si="0"/>
        <v>23.792903999999908</v>
      </c>
      <c r="G9" s="6">
        <f t="shared" si="1"/>
        <v>254.25460000000021</v>
      </c>
    </row>
    <row r="10" spans="1:7" ht="32.25" customHeight="1">
      <c r="A10" s="4">
        <v>5</v>
      </c>
      <c r="B10" s="3" t="s">
        <v>11</v>
      </c>
      <c r="C10" s="6">
        <f>C13*4.64%</f>
        <v>3855.5912959999996</v>
      </c>
      <c r="D10" s="7">
        <f>D13*4.64%</f>
        <v>3924.5416959999998</v>
      </c>
      <c r="E10" s="15">
        <v>3846</v>
      </c>
      <c r="F10" s="6">
        <f t="shared" si="0"/>
        <v>9.5912959999996019</v>
      </c>
      <c r="G10" s="6">
        <f t="shared" si="1"/>
        <v>68.950400000000172</v>
      </c>
    </row>
    <row r="11" spans="1:7" ht="48" customHeight="1">
      <c r="A11" s="2">
        <v>6</v>
      </c>
      <c r="B11" s="3" t="s">
        <v>4</v>
      </c>
      <c r="C11" s="6">
        <f>C13*4.64%</f>
        <v>3855.5912959999996</v>
      </c>
      <c r="D11" s="7">
        <f>D13*4.64%</f>
        <v>3924.5416959999998</v>
      </c>
      <c r="E11" s="15">
        <v>3846</v>
      </c>
      <c r="F11" s="6">
        <f t="shared" si="0"/>
        <v>9.5912959999996019</v>
      </c>
      <c r="G11" s="6">
        <f t="shared" si="1"/>
        <v>68.950400000000172</v>
      </c>
    </row>
    <row r="12" spans="1:7" ht="33.75" customHeight="1">
      <c r="A12" s="2">
        <v>9</v>
      </c>
      <c r="B12" s="3" t="s">
        <v>5</v>
      </c>
      <c r="C12" s="6">
        <f>C13*27.81%</f>
        <v>23108.619384000001</v>
      </c>
      <c r="D12" s="7">
        <f>D13*27.81%</f>
        <v>23521.875984000002</v>
      </c>
      <c r="E12" s="15">
        <v>50189.09</v>
      </c>
      <c r="F12" s="6">
        <f>C12-E12</f>
        <v>-27080.470615999995</v>
      </c>
      <c r="G12" s="6">
        <f>D12-C12</f>
        <v>413.25660000000062</v>
      </c>
    </row>
    <row r="13" spans="1:7" ht="18.75" customHeight="1">
      <c r="A13" s="1"/>
      <c r="B13" s="5" t="s">
        <v>13</v>
      </c>
      <c r="C13" s="8">
        <v>83094.64</v>
      </c>
      <c r="D13" s="8">
        <v>84580.64</v>
      </c>
      <c r="E13" s="9">
        <f>SUM(E6:E12)</f>
        <v>139265.88</v>
      </c>
      <c r="F13" s="9">
        <f>SUM(F6:F12)</f>
        <v>-56162.930536</v>
      </c>
      <c r="G13" s="9">
        <f>D13-C13</f>
        <v>1486</v>
      </c>
    </row>
    <row r="15" spans="1:7" ht="15.75">
      <c r="B15" s="16" t="s">
        <v>17</v>
      </c>
      <c r="C15" s="17" t="s">
        <v>17</v>
      </c>
      <c r="D15" s="18" t="s">
        <v>14</v>
      </c>
      <c r="E15" s="18"/>
      <c r="F15" s="18"/>
      <c r="G15" s="18"/>
    </row>
  </sheetData>
  <mergeCells count="2">
    <mergeCell ref="D15:G15"/>
    <mergeCell ref="A2:G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2012-07-06T06:58:07Z</cp:lastPrinted>
  <dcterms:created xsi:type="dcterms:W3CDTF">2012-06-05T08:57:36Z</dcterms:created>
  <dcterms:modified xsi:type="dcterms:W3CDTF">2012-07-06T06:58:10Z</dcterms:modified>
</cp:coreProperties>
</file>