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7" i="1"/>
  <c r="C7" i="1"/>
  <c r="D6" i="1"/>
  <c r="C6" i="1"/>
  <c r="D5" i="1"/>
  <c r="C5" i="1"/>
  <c r="D4" i="1"/>
  <c r="C4" i="1"/>
  <c r="E13" i="1"/>
  <c r="G13" i="1" l="1"/>
  <c r="F4" i="1"/>
  <c r="F12" i="1"/>
  <c r="F11" i="1"/>
  <c r="F10" i="1"/>
  <c r="D9" i="1"/>
  <c r="D8" i="1"/>
  <c r="C9" i="1"/>
  <c r="F9" i="1" s="1"/>
  <c r="C8" i="1"/>
  <c r="F8" i="1" s="1"/>
  <c r="F7" i="1"/>
  <c r="F6" i="1"/>
  <c r="F5" i="1"/>
  <c r="G9" i="1" l="1"/>
  <c r="F13" i="1"/>
  <c r="G4" i="1"/>
  <c r="G7" i="1"/>
  <c r="G5" i="1"/>
  <c r="G12" i="1"/>
  <c r="G10" i="1"/>
  <c r="G8" i="1"/>
  <c r="G6" i="1"/>
  <c r="G11" i="1"/>
</calcChain>
</file>

<file path=xl/sharedStrings.xml><?xml version="1.0" encoding="utf-8"?>
<sst xmlns="http://schemas.openxmlformats.org/spreadsheetml/2006/main" count="21" uniqueCount="21">
  <si>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</si>
  <si>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</si>
  <si>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</si>
  <si>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</si>
  <si>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</si>
  <si>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</si>
  <si>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</si>
  <si>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</si>
  <si>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</si>
  <si>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</si>
  <si>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</si>
  <si>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</si>
  <si>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</si>
  <si>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</si>
  <si>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</si>
  <si>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</si>
  <si>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Дератизация и дезинфекция подвалов: Дератизация –  4 р. в год      Дезинфекция – 2 р. в год</t>
  </si>
  <si>
    <t>Долг населения за отчетный период с 01.04.11 г. по 01.04.12 г.</t>
  </si>
  <si>
    <t>Долг населения за период управления составляет: 171291,03</t>
  </si>
  <si>
    <t>руб.</t>
  </si>
  <si>
    <t>ОТЧЕТ УПРАВЛЯЮЩЕЙ КОМПАНИИ "УПРАВДОМ" ПЕРЕД СОБСТВЕННИКАМИ МНОГОКВАРТИРНОГО ЖИЛОГО ДОМА ПО АДРЕСУ: с. ВОЗНЕСЕНСКОЕ ул. Ленина 38 на 01.04.2012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</si>
</sst>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3" sqref="C3"/>
    </sheetView>
  </sheetViews>
  <sheetFormatPr defaultRowHeight="15" x14ac:dyDescent="0.2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1" spans="1:7" ht="50.25" customHeight="1" x14ac:dyDescent="0.25">
      <c r="A1" s="23" t="s">
        <v>20</v>
      </c>
      <c r="B1" s="23"/>
      <c r="C1" s="23"/>
      <c r="D1" s="23"/>
      <c r="E1" s="23"/>
      <c r="F1" s="23"/>
      <c r="G1" s="23"/>
    </row>
    <row r="3" spans="1:7" ht="78.75" customHeight="1" x14ac:dyDescent="0.25">
      <c r="A3" s="1" t="s">
        <v>6</v>
      </c>
      <c r="B3" s="2" t="s">
        <v>7</v>
      </c>
      <c r="C3" s="1" t="s">
        <v>8</v>
      </c>
      <c r="D3" s="1" t="s">
        <v>9</v>
      </c>
      <c r="E3" s="2" t="s">
        <v>10</v>
      </c>
      <c r="F3" s="3" t="s">
        <v>12</v>
      </c>
      <c r="G3" s="1" t="s">
        <v>17</v>
      </c>
    </row>
    <row r="4" spans="1:7" ht="28.5" customHeight="1" x14ac:dyDescent="0.25">
      <c r="A4" s="4">
        <v>1</v>
      </c>
      <c r="B4" s="17" t="s">
        <v>0</v>
      </c>
      <c r="C4" s="5">
        <f>C13*33.9%</f>
        <v>119481.66869999998</v>
      </c>
      <c r="D4" s="12">
        <f>D13*33.9%</f>
        <v>103926.56555999999</v>
      </c>
      <c r="E4" s="5">
        <v>64804.92</v>
      </c>
      <c r="F4" s="5">
        <f t="shared" ref="F4:F11" si="0">C4-E4</f>
        <v>54676.748699999982</v>
      </c>
      <c r="G4" s="5">
        <f>D4-C4</f>
        <v>-15555.103139999992</v>
      </c>
    </row>
    <row r="5" spans="1:7" ht="29.25" customHeight="1" x14ac:dyDescent="0.25">
      <c r="A5" s="4">
        <v>2</v>
      </c>
      <c r="B5" s="17" t="s">
        <v>1</v>
      </c>
      <c r="C5" s="5">
        <f>C13*6.86%</f>
        <v>24178.296380000003</v>
      </c>
      <c r="D5" s="12">
        <f>D13*6.86%</f>
        <v>21030.567544000001</v>
      </c>
      <c r="E5" s="5">
        <v>24149.7</v>
      </c>
      <c r="F5" s="5">
        <f t="shared" si="0"/>
        <v>28.596380000002682</v>
      </c>
      <c r="G5" s="5">
        <f t="shared" ref="G5:G10" si="1">D5-C5</f>
        <v>-3147.728836000002</v>
      </c>
    </row>
    <row r="6" spans="1:7" ht="30" customHeight="1" x14ac:dyDescent="0.25">
      <c r="A6" s="4">
        <v>3</v>
      </c>
      <c r="B6" s="17" t="s">
        <v>2</v>
      </c>
      <c r="C6" s="5">
        <f>C13*2.57%</f>
        <v>9058.0498099999986</v>
      </c>
      <c r="D6" s="12">
        <f>D13*2.57%</f>
        <v>7878.7986279999986</v>
      </c>
      <c r="E6" s="6">
        <v>9163.7900000000009</v>
      </c>
      <c r="F6" s="5">
        <f t="shared" si="0"/>
        <v>-105.74019000000226</v>
      </c>
      <c r="G6" s="5">
        <f t="shared" si="1"/>
        <v>-1179.251182</v>
      </c>
    </row>
    <row r="7" spans="1:7" ht="30" customHeight="1" x14ac:dyDescent="0.25">
      <c r="A7" s="4">
        <v>4</v>
      </c>
      <c r="B7" s="17" t="s">
        <v>3</v>
      </c>
      <c r="C7" s="5">
        <f>C13*18.57%</f>
        <v>65450.577810000003</v>
      </c>
      <c r="D7" s="5">
        <f>D13*18.57%</f>
        <v>56929.685028</v>
      </c>
      <c r="E7" s="6">
        <v>65405.3</v>
      </c>
      <c r="F7" s="5">
        <f t="shared" si="0"/>
        <v>45.27780999999959</v>
      </c>
      <c r="G7" s="5">
        <f t="shared" si="1"/>
        <v>-8520.8927820000026</v>
      </c>
    </row>
    <row r="8" spans="1:7" ht="32.25" customHeight="1" x14ac:dyDescent="0.25">
      <c r="A8" s="7">
        <v>5</v>
      </c>
      <c r="B8" s="17" t="s">
        <v>11</v>
      </c>
      <c r="C8" s="5">
        <f>C13*4%</f>
        <v>14098.132</v>
      </c>
      <c r="D8" s="5">
        <f>D13*4%</f>
        <v>12262.721599999999</v>
      </c>
      <c r="E8" s="6">
        <v>14087.3</v>
      </c>
      <c r="F8" s="5">
        <f t="shared" si="0"/>
        <v>10.832000000000335</v>
      </c>
      <c r="G8" s="5">
        <f t="shared" si="1"/>
        <v>-1835.4104000000007</v>
      </c>
    </row>
    <row r="9" spans="1:7" ht="48" customHeight="1" x14ac:dyDescent="0.25">
      <c r="A9" s="4">
        <v>6</v>
      </c>
      <c r="B9" s="17" t="s">
        <v>4</v>
      </c>
      <c r="C9" s="5">
        <f>C13*4%</f>
        <v>14098.132</v>
      </c>
      <c r="D9" s="5">
        <f>D13*4%</f>
        <v>12262.721599999999</v>
      </c>
      <c r="E9" s="6">
        <v>14087.3</v>
      </c>
      <c r="F9" s="5">
        <f t="shared" si="0"/>
        <v>10.832000000000335</v>
      </c>
      <c r="G9" s="5">
        <f t="shared" si="1"/>
        <v>-1835.4104000000007</v>
      </c>
    </row>
    <row r="10" spans="1:7" ht="35.25" customHeight="1" x14ac:dyDescent="0.25">
      <c r="A10" s="4">
        <v>7</v>
      </c>
      <c r="B10" s="18" t="s">
        <v>5</v>
      </c>
      <c r="C10" s="5">
        <f>C13*2.57%</f>
        <v>9058.0498099999986</v>
      </c>
      <c r="D10" s="12">
        <f>D13*2.57%</f>
        <v>7878.7986279999986</v>
      </c>
      <c r="E10" s="6">
        <v>9056.1</v>
      </c>
      <c r="F10" s="5">
        <f t="shared" si="0"/>
        <v>1.9498099999982514</v>
      </c>
      <c r="G10" s="5">
        <f t="shared" si="1"/>
        <v>-1179.251182</v>
      </c>
    </row>
    <row r="11" spans="1:7" ht="37.5" customHeight="1" x14ac:dyDescent="0.25">
      <c r="A11" s="8">
        <v>8</v>
      </c>
      <c r="B11" s="19" t="s">
        <v>16</v>
      </c>
      <c r="C11" s="9">
        <f>C13*0.95%</f>
        <v>3348.3063499999998</v>
      </c>
      <c r="D11" s="9">
        <f>D13*0.95%</f>
        <v>2912.3963799999997</v>
      </c>
      <c r="E11" s="11">
        <v>3354.1</v>
      </c>
      <c r="F11" s="10">
        <f t="shared" si="0"/>
        <v>-5.7936500000000706</v>
      </c>
      <c r="G11" s="12">
        <f>D11-C11</f>
        <v>-435.90997000000016</v>
      </c>
    </row>
    <row r="12" spans="1:7" ht="33.75" customHeight="1" x14ac:dyDescent="0.25">
      <c r="A12" s="4">
        <v>9</v>
      </c>
      <c r="B12" s="17" t="s">
        <v>15</v>
      </c>
      <c r="C12" s="5">
        <f>C13*26.57%</f>
        <v>93646.841809999998</v>
      </c>
      <c r="D12" s="12">
        <f>D13*26.57%</f>
        <v>81455.128227999987</v>
      </c>
      <c r="E12" s="6">
        <v>183825.56</v>
      </c>
      <c r="F12" s="5">
        <f>C12-E12</f>
        <v>-90178.71819</v>
      </c>
      <c r="G12" s="5">
        <f>D12-C12</f>
        <v>-12191.713582000011</v>
      </c>
    </row>
    <row r="13" spans="1:7" ht="18.75" customHeight="1" x14ac:dyDescent="0.25">
      <c r="A13" s="13"/>
      <c r="B13" s="14" t="s">
        <v>13</v>
      </c>
      <c r="C13" s="15">
        <v>352453.3</v>
      </c>
      <c r="D13" s="15">
        <v>306568.03999999998</v>
      </c>
      <c r="E13" s="16">
        <f>SUM(E4:E12)</f>
        <v>387934.07</v>
      </c>
      <c r="F13" s="16">
        <f>SUM(F4:F12)</f>
        <v>-35516.015330000017</v>
      </c>
      <c r="G13" s="16">
        <f>D13-C13</f>
        <v>-45885.260000000009</v>
      </c>
    </row>
    <row r="15" spans="1:7" ht="13.5" customHeight="1" x14ac:dyDescent="0.25">
      <c r="B15" s="20" t="s">
        <v>18</v>
      </c>
      <c r="C15" s="21" t="s">
        <v>19</v>
      </c>
      <c r="D15" s="22" t="s">
        <v>14</v>
      </c>
      <c r="E15" s="22"/>
      <c r="F15" s="22"/>
      <c r="G15" s="22"/>
    </row>
  </sheetData>
  <mergeCells count="2">
    <mergeCell ref="D15:G15"/>
    <mergeCell ref="A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2013-02-19T10:44:58Z</cp:lastPrinted>
  <dcterms:created xsi:type="dcterms:W3CDTF">2012-06-05T08:57:36Z</dcterms:created>
  <dcterms:modified xsi:type="dcterms:W3CDTF">2013-02-19T10:45:02Z</dcterms:modified>
</cp:coreProperties>
</file>