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G14" l="1"/>
  <c r="D5"/>
  <c r="C5"/>
  <c r="D13"/>
  <c r="G13" s="1"/>
  <c r="C13"/>
  <c r="F13" s="1"/>
  <c r="D12"/>
  <c r="G12" s="1"/>
  <c r="C12"/>
  <c r="F12" s="1"/>
  <c r="D11"/>
  <c r="G11" s="1"/>
  <c r="C11"/>
  <c r="F11" s="1"/>
  <c r="D10"/>
  <c r="D9"/>
  <c r="C10"/>
  <c r="F10" s="1"/>
  <c r="C9"/>
  <c r="F9" s="1"/>
  <c r="D8"/>
  <c r="G8" s="1"/>
  <c r="C8"/>
  <c r="F8" s="1"/>
  <c r="D7"/>
  <c r="G7" s="1"/>
  <c r="C7"/>
  <c r="F7" s="1"/>
  <c r="D6"/>
  <c r="G6" s="1"/>
  <c r="C6"/>
  <c r="F6" s="1"/>
  <c r="F5"/>
  <c r="G9" l="1"/>
  <c r="G10"/>
  <c r="G5"/>
  <c r="F14"/>
</calcChain>
</file>

<file path=xl/sharedStrings.xml><?xml version="1.0" encoding="utf-8"?>
<sst xmlns="http://schemas.openxmlformats.org/spreadsheetml/2006/main" count="21" uniqueCount="21">
  <si>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</si>
  <si>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</si>
  <si>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</si>
  <si>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</si>
  <si>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</si>
  <si>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</si>
  <si>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</si>
  <si>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</si>
  <si>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</si>
  <si>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</si>
  <si>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</si>
  <si>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</si>
  <si>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</si>
  <si>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</si>
  <si>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ОТЧЕТ УПРАВЛЯЮЩЕЙ КОМПАНИИ "УПРАВДОМ" ПЕРЕД СОБСТВЕННИКАМИ МНОГОКВАРТИРНОГО ЖИЛОГО ДОМА ПО АДРЕСУ: с. ВОЗНЕСЕНСКОЕ ул. Ленина 36</t>
  </si>
  <si>
    <t>ИТОГО:</t>
  </si>
  <si>
    <t>Администрация ООО УК "УправДом"</t>
  </si>
  <si>
    <t>Дератизация и дезинфекция подвалов: Дератизация –  4р. в год Дезинфекция – 2 р. в год</t>
  </si>
  <si>
    <t>Долг населения за отчетный период с 01.04.11 г. по 01.04.12 г.</t>
  </si>
  <si>
    <t>рублей</t>
  </si>
  <si>
    <t>Долг населения за период управления составляет: 466033,47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</si>
</sst>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7" workbookViewId="0">
      <selection activeCell="B3" sqref="B3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1" spans="1:7" ht="8.25" customHeight="1"/>
    <row r="2" spans="1:7" ht="50.25" customHeight="1">
      <c r="A2" s="23" t="s">
        <v>14</v>
      </c>
      <c r="B2" s="23"/>
      <c r="C2" s="23"/>
      <c r="D2" s="23"/>
      <c r="E2" s="23"/>
      <c r="F2" s="23"/>
      <c r="G2" s="23"/>
    </row>
    <row r="4" spans="1:7" ht="76.5" customHeight="1">
      <c r="A4" s="14" t="s">
        <v>7</v>
      </c>
      <c r="B4" s="15" t="s">
        <v>8</v>
      </c>
      <c r="C4" s="16" t="s">
        <v>9</v>
      </c>
      <c r="D4" s="16" t="s">
        <v>10</v>
      </c>
      <c r="E4" s="17" t="s">
        <v>11</v>
      </c>
      <c r="F4" s="18" t="s">
        <v>13</v>
      </c>
      <c r="G4" s="16" t="s">
        <v>18</v>
      </c>
    </row>
    <row r="5" spans="1:7" ht="20.25" customHeight="1">
      <c r="A5" s="2">
        <v>1</v>
      </c>
      <c r="B5" s="3" t="s">
        <v>0</v>
      </c>
      <c r="C5" s="8">
        <f>C14*33.7%</f>
        <v>173562.48477000001</v>
      </c>
      <c r="D5" s="8">
        <f>D14*33.7%</f>
        <v>149886.25995000001</v>
      </c>
      <c r="E5" s="8">
        <v>77581.820000000007</v>
      </c>
      <c r="F5" s="8">
        <f t="shared" ref="F5:F12" si="0">C5-E5</f>
        <v>95980.664770000003</v>
      </c>
      <c r="G5" s="8">
        <f>D5-C5</f>
        <v>-23676.224820000003</v>
      </c>
    </row>
    <row r="6" spans="1:7" ht="24" customHeight="1">
      <c r="A6" s="2">
        <v>2</v>
      </c>
      <c r="B6" s="3" t="s">
        <v>1</v>
      </c>
      <c r="C6" s="8">
        <f>C14*6.9%</f>
        <v>35536.532490000005</v>
      </c>
      <c r="D6" s="8">
        <f>D14*6.9%</f>
        <v>30688.87815</v>
      </c>
      <c r="E6" s="8">
        <v>35536.53</v>
      </c>
      <c r="F6" s="8">
        <f t="shared" si="0"/>
        <v>2.4900000062189065E-3</v>
      </c>
      <c r="G6" s="8">
        <f t="shared" ref="G6:G11" si="1">D6-C6</f>
        <v>-4847.6543400000046</v>
      </c>
    </row>
    <row r="7" spans="1:7" ht="18.75" customHeight="1">
      <c r="A7" s="2">
        <v>3</v>
      </c>
      <c r="B7" s="3" t="s">
        <v>2</v>
      </c>
      <c r="C7" s="8">
        <f>C14*2.6%</f>
        <v>13390.577460000002</v>
      </c>
      <c r="D7" s="8">
        <f>D14*2.6%</f>
        <v>11563.9251</v>
      </c>
      <c r="E7" s="20">
        <v>13390.58</v>
      </c>
      <c r="F7" s="8">
        <f t="shared" si="0"/>
        <v>-2.5399999976798426E-3</v>
      </c>
      <c r="G7" s="8">
        <f t="shared" si="1"/>
        <v>-1826.6523600000019</v>
      </c>
    </row>
    <row r="8" spans="1:7" ht="23.25" customHeight="1">
      <c r="A8" s="2">
        <v>4</v>
      </c>
      <c r="B8" s="3" t="s">
        <v>3</v>
      </c>
      <c r="C8" s="8">
        <f>C14*18.6%</f>
        <v>95794.131060000014</v>
      </c>
      <c r="D8" s="8">
        <f>D14*18.6%</f>
        <v>82726.541100000002</v>
      </c>
      <c r="E8" s="8">
        <v>95794.13</v>
      </c>
      <c r="F8" s="8">
        <f t="shared" si="0"/>
        <v>1.0600000096019357E-3</v>
      </c>
      <c r="G8" s="8">
        <f t="shared" si="1"/>
        <v>-13067.589960000012</v>
      </c>
    </row>
    <row r="9" spans="1:7" ht="32.25" customHeight="1">
      <c r="A9" s="4">
        <v>5</v>
      </c>
      <c r="B9" s="3" t="s">
        <v>12</v>
      </c>
      <c r="C9" s="8">
        <f>C14*4%</f>
        <v>20600.8884</v>
      </c>
      <c r="D9" s="8">
        <f>D14*4%</f>
        <v>17790.653999999999</v>
      </c>
      <c r="E9" s="8">
        <v>20600.89</v>
      </c>
      <c r="F9" s="8">
        <f t="shared" si="0"/>
        <v>-1.5999999995983671E-3</v>
      </c>
      <c r="G9" s="8">
        <f t="shared" si="1"/>
        <v>-2810.2344000000012</v>
      </c>
    </row>
    <row r="10" spans="1:7" ht="48" customHeight="1">
      <c r="A10" s="2">
        <v>6</v>
      </c>
      <c r="B10" s="3" t="s">
        <v>4</v>
      </c>
      <c r="C10" s="8">
        <f>C14*4%</f>
        <v>20600.8884</v>
      </c>
      <c r="D10" s="8">
        <f>D14*4%</f>
        <v>17790.653999999999</v>
      </c>
      <c r="E10" s="8">
        <v>20600.89</v>
      </c>
      <c r="F10" s="8">
        <f t="shared" si="0"/>
        <v>-1.5999999995983671E-3</v>
      </c>
      <c r="G10" s="8">
        <f t="shared" si="1"/>
        <v>-2810.2344000000012</v>
      </c>
    </row>
    <row r="11" spans="1:7" ht="35.25" customHeight="1">
      <c r="A11" s="2">
        <v>7</v>
      </c>
      <c r="B11" s="6" t="s">
        <v>5</v>
      </c>
      <c r="C11" s="8">
        <f>C14*2.6%</f>
        <v>13390.577460000002</v>
      </c>
      <c r="D11" s="8">
        <f>D14*2.6%</f>
        <v>11563.9251</v>
      </c>
      <c r="E11" s="20">
        <v>13390.58</v>
      </c>
      <c r="F11" s="8">
        <f t="shared" si="0"/>
        <v>-2.5399999976798426E-3</v>
      </c>
      <c r="G11" s="8">
        <f t="shared" si="1"/>
        <v>-1826.6523600000019</v>
      </c>
    </row>
    <row r="12" spans="1:7" ht="36.75" customHeight="1">
      <c r="A12" s="5">
        <v>8</v>
      </c>
      <c r="B12" s="19" t="s">
        <v>17</v>
      </c>
      <c r="C12" s="9">
        <f>C14*1%</f>
        <v>5150.2221</v>
      </c>
      <c r="D12" s="10">
        <f>D14*1%</f>
        <v>4447.6634999999997</v>
      </c>
      <c r="E12" s="21">
        <v>5150.22</v>
      </c>
      <c r="F12" s="10">
        <f t="shared" si="0"/>
        <v>2.0999999997002305E-3</v>
      </c>
      <c r="G12" s="11">
        <f>D12-C12</f>
        <v>-702.5586000000003</v>
      </c>
    </row>
    <row r="13" spans="1:7" ht="26.25" customHeight="1">
      <c r="A13" s="2">
        <v>9</v>
      </c>
      <c r="B13" s="3" t="s">
        <v>6</v>
      </c>
      <c r="C13" s="8">
        <f>C14*26.6%</f>
        <v>136995.90786000001</v>
      </c>
      <c r="D13" s="8">
        <f>D14*26.6%</f>
        <v>118307.84910000001</v>
      </c>
      <c r="E13" s="20">
        <v>265278.08000000002</v>
      </c>
      <c r="F13" s="8">
        <f>C13-E13</f>
        <v>-128282.17214000001</v>
      </c>
      <c r="G13" s="8">
        <f>D13-C13</f>
        <v>-18688.05876</v>
      </c>
    </row>
    <row r="14" spans="1:7" ht="18.75" customHeight="1">
      <c r="A14" s="1"/>
      <c r="B14" s="7" t="s">
        <v>15</v>
      </c>
      <c r="C14" s="12">
        <v>515022.21</v>
      </c>
      <c r="D14" s="12">
        <v>444766.35</v>
      </c>
      <c r="E14" s="13">
        <f>SUM(E5:E13)</f>
        <v>547323.72</v>
      </c>
      <c r="F14" s="13">
        <f>SUM(F5:F13)</f>
        <v>-32301.509999999995</v>
      </c>
      <c r="G14" s="13">
        <f>D14-C14</f>
        <v>-70255.860000000044</v>
      </c>
    </row>
    <row r="16" spans="1:7" ht="31.5">
      <c r="B16" s="24" t="s">
        <v>20</v>
      </c>
      <c r="C16" s="25" t="s">
        <v>19</v>
      </c>
      <c r="D16" s="22" t="s">
        <v>16</v>
      </c>
      <c r="E16" s="22"/>
      <c r="F16" s="22"/>
      <c r="G16" s="22"/>
    </row>
  </sheetData>
  <mergeCells count="2">
    <mergeCell ref="D16:G16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2012-07-06T06:40:03Z</cp:lastPrinted>
  <dcterms:created xsi:type="dcterms:W3CDTF">2012-06-05T08:57:36Z</dcterms:created>
  <dcterms:modified xsi:type="dcterms:W3CDTF">2012-07-06T06:40:06Z</dcterms:modified>
</cp:coreProperties>
</file>