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" i="1"/>
  <c r="C12"/>
  <c r="D11"/>
  <c r="C11"/>
  <c r="D10"/>
  <c r="C10"/>
  <c r="D9"/>
  <c r="C9"/>
  <c r="D8" l="1"/>
  <c r="C8"/>
  <c r="D7"/>
  <c r="C7"/>
  <c r="D6"/>
  <c r="C6"/>
  <c r="E13"/>
  <c r="G13" l="1"/>
  <c r="G6"/>
  <c r="F12"/>
  <c r="F11"/>
  <c r="F10"/>
  <c r="G9"/>
  <c r="F9"/>
  <c r="G8"/>
  <c r="F8"/>
  <c r="G7"/>
  <c r="F7"/>
  <c r="F6"/>
  <c r="G12" l="1"/>
  <c r="G11"/>
  <c r="F13"/>
  <c r="G10"/>
</calcChain>
</file>

<file path=xl/sharedStrings.xml><?xml version="1.0" encoding="utf-8"?>
<sst xmlns="http://schemas.openxmlformats.org/spreadsheetml/2006/main" count="19" uniqueCount="19">
  <si>
    <t>Текущий ремонт</t>
  </si>
  <si>
    <t>Техническое обслуживание</t>
  </si>
  <si>
    <t>Освещение мест общего пользования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</si>
  <si>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</si>
  <si>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</si>
  <si>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</si>
  <si>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</si>
  <si>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</si>
  <si>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</si>
  <si>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</si>
  <si>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</si>
  <si>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</si>
  <si>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</si>
  <si>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</si>
  <si>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</si>
  <si>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ОТЧЕТ УПРАВЛЯЮЩЕЙ КОМПАНИИ "УПРАВДОМ" ПЕРЕД СОБСТВЕННИКАМИ МНОГОКВАРТИРНОГО ЖИЛОГО ДОМА ПО АДРЕСУ: г. Верещагино, ул. К. Маркса 14</t>
  </si>
  <si>
    <t>Долг населения за отчетный период с 01.04.11 г. по 01.04.12 г.</t>
  </si>
  <si>
    <t>Долг населения за период управления составляет: 13128,5</t>
  </si>
  <si>
    <t>руб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</si>
</sst>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u/>
      <sz val="12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5"/>
  <sheetViews>
    <sheetView tabSelected="1" topLeftCell="A10" workbookViewId="0">
      <selection activeCell="B18" sqref="B18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7" width="12.42578125" customWidth="1"/>
  </cols>
  <sheetData>
    <row r="2" spans="1:7" ht="50.25" customHeight="1">
      <c r="A2" s="17" t="s">
        <v>15</v>
      </c>
      <c r="B2" s="17"/>
      <c r="C2" s="17"/>
      <c r="D2" s="17"/>
      <c r="E2" s="17"/>
      <c r="F2" s="17"/>
      <c r="G2" s="17"/>
    </row>
    <row r="5" spans="1:7" ht="78" customHeight="1">
      <c r="A5" s="10" t="s">
        <v>6</v>
      </c>
      <c r="B5" s="11" t="s">
        <v>7</v>
      </c>
      <c r="C5" s="12" t="s">
        <v>8</v>
      </c>
      <c r="D5" s="12" t="s">
        <v>9</v>
      </c>
      <c r="E5" s="13" t="s">
        <v>10</v>
      </c>
      <c r="F5" s="14" t="s">
        <v>12</v>
      </c>
      <c r="G5" s="12" t="s">
        <v>16</v>
      </c>
    </row>
    <row r="6" spans="1:7" ht="28.5" customHeight="1">
      <c r="A6" s="2">
        <v>1</v>
      </c>
      <c r="B6" s="3" t="s">
        <v>0</v>
      </c>
      <c r="C6" s="6">
        <f>C13*37.5%</f>
        <v>29173.072500000002</v>
      </c>
      <c r="D6" s="7">
        <f>D13*37.5%</f>
        <v>28032.221249999999</v>
      </c>
      <c r="E6" s="7">
        <v>6654.6</v>
      </c>
      <c r="F6" s="6">
        <f t="shared" ref="F6:F11" si="0">C6-E6</f>
        <v>22518.472500000003</v>
      </c>
      <c r="G6" s="6">
        <f>D6-C6</f>
        <v>-1140.8512500000033</v>
      </c>
    </row>
    <row r="7" spans="1:7" ht="29.25" customHeight="1">
      <c r="A7" s="2">
        <v>2</v>
      </c>
      <c r="B7" s="3" t="s">
        <v>1</v>
      </c>
      <c r="C7" s="6">
        <f>C13*7.63%</f>
        <v>5935.7478179999998</v>
      </c>
      <c r="D7" s="7">
        <f>D13*7.63%</f>
        <v>5703.6226169999991</v>
      </c>
      <c r="E7" s="6">
        <v>5941.7</v>
      </c>
      <c r="F7" s="6">
        <f t="shared" si="0"/>
        <v>-5.9521819999999934</v>
      </c>
      <c r="G7" s="6">
        <f t="shared" ref="G7:G11" si="1">D7-C7</f>
        <v>-232.12520100000074</v>
      </c>
    </row>
    <row r="8" spans="1:7" ht="30" customHeight="1">
      <c r="A8" s="2">
        <v>3</v>
      </c>
      <c r="B8" s="3" t="s">
        <v>2</v>
      </c>
      <c r="C8" s="6">
        <f>C13*2.86%</f>
        <v>2224.932996</v>
      </c>
      <c r="D8" s="7">
        <f>D13*2.86%</f>
        <v>2137.924074</v>
      </c>
      <c r="E8" s="15">
        <v>2228.1</v>
      </c>
      <c r="F8" s="6">
        <f t="shared" si="0"/>
        <v>-3.1670039999999062</v>
      </c>
      <c r="G8" s="6">
        <f t="shared" si="1"/>
        <v>-87.008921999999984</v>
      </c>
    </row>
    <row r="9" spans="1:7" ht="30" customHeight="1">
      <c r="A9" s="2">
        <v>4</v>
      </c>
      <c r="B9" s="3" t="s">
        <v>3</v>
      </c>
      <c r="C9" s="6">
        <f>C13*16.42%</f>
        <v>12773.916012000002</v>
      </c>
      <c r="D9" s="7">
        <f>D13*16.42%</f>
        <v>12274.375278</v>
      </c>
      <c r="E9" s="15">
        <v>12791.2</v>
      </c>
      <c r="F9" s="6">
        <f t="shared" si="0"/>
        <v>-17.283987999999226</v>
      </c>
      <c r="G9" s="6">
        <f t="shared" si="1"/>
        <v>-499.54073400000198</v>
      </c>
    </row>
    <row r="10" spans="1:7" ht="32.25" customHeight="1">
      <c r="A10" s="4">
        <v>5</v>
      </c>
      <c r="B10" s="3" t="s">
        <v>11</v>
      </c>
      <c r="C10" s="6">
        <f>C13*4.45%</f>
        <v>3461.8712700000005</v>
      </c>
      <c r="D10" s="7">
        <f>D13*4.45%</f>
        <v>3326.4902550000002</v>
      </c>
      <c r="E10" s="15">
        <v>3466</v>
      </c>
      <c r="F10" s="6">
        <f t="shared" si="0"/>
        <v>-4.1287299999994502</v>
      </c>
      <c r="G10" s="6">
        <f t="shared" si="1"/>
        <v>-135.38101500000039</v>
      </c>
    </row>
    <row r="11" spans="1:7" ht="48" customHeight="1">
      <c r="A11" s="2">
        <v>6</v>
      </c>
      <c r="B11" s="3" t="s">
        <v>4</v>
      </c>
      <c r="C11" s="6">
        <f>C13*4.45%</f>
        <v>3461.8712700000005</v>
      </c>
      <c r="D11" s="7">
        <f>D13*4.45%</f>
        <v>3326.4902550000002</v>
      </c>
      <c r="E11" s="15">
        <v>3466</v>
      </c>
      <c r="F11" s="6">
        <f t="shared" si="0"/>
        <v>-4.1287299999994502</v>
      </c>
      <c r="G11" s="6">
        <f t="shared" si="1"/>
        <v>-135.38101500000039</v>
      </c>
    </row>
    <row r="12" spans="1:7" ht="33.75" customHeight="1">
      <c r="A12" s="2">
        <v>9</v>
      </c>
      <c r="B12" s="3" t="s">
        <v>5</v>
      </c>
      <c r="C12" s="6">
        <f>C13*26.69%</f>
        <v>20763.448134000002</v>
      </c>
      <c r="D12" s="7">
        <f>D13*26.69%</f>
        <v>19951.466271000001</v>
      </c>
      <c r="E12" s="15">
        <v>45230.3</v>
      </c>
      <c r="F12" s="6">
        <f>C12-E12</f>
        <v>-24466.851866000001</v>
      </c>
      <c r="G12" s="6">
        <f>D12-C12</f>
        <v>-811.98186300000089</v>
      </c>
    </row>
    <row r="13" spans="1:7" ht="18.75" customHeight="1">
      <c r="A13" s="1"/>
      <c r="B13" s="5" t="s">
        <v>13</v>
      </c>
      <c r="C13" s="8">
        <v>77794.86</v>
      </c>
      <c r="D13" s="8">
        <v>74752.59</v>
      </c>
      <c r="E13" s="9">
        <f>SUM(E6:E12)</f>
        <v>79777.899999999994</v>
      </c>
      <c r="F13" s="9">
        <f>SUM(F6:F12)</f>
        <v>-1983.0399999999972</v>
      </c>
      <c r="G13" s="9">
        <f>D13-C13</f>
        <v>-3042.2700000000041</v>
      </c>
    </row>
    <row r="15" spans="1:7" ht="15.75">
      <c r="B15" s="18" t="s">
        <v>17</v>
      </c>
      <c r="C15" s="19" t="s">
        <v>18</v>
      </c>
      <c r="D15" s="16" t="s">
        <v>14</v>
      </c>
      <c r="E15" s="16"/>
      <c r="F15" s="16"/>
      <c r="G15" s="16"/>
    </row>
  </sheetData>
  <mergeCells count="2">
    <mergeCell ref="D15:G15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2012-07-06T06:56:26Z</cp:lastPrinted>
  <dcterms:created xsi:type="dcterms:W3CDTF">2012-06-05T08:57:36Z</dcterms:created>
  <dcterms:modified xsi:type="dcterms:W3CDTF">2012-07-06T06:56:28Z</dcterms:modified>
</cp:coreProperties>
</file>