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9995" windowHeight="78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2" i="1"/>
  <c r="C12"/>
  <c r="D11"/>
  <c r="C11"/>
  <c r="D10"/>
  <c r="C10"/>
  <c r="D9"/>
  <c r="C9"/>
  <c r="D8" l="1"/>
  <c r="C8"/>
  <c r="D7"/>
  <c r="C7"/>
  <c r="D6"/>
  <c r="C6"/>
  <c r="E13"/>
  <c r="G13" l="1"/>
  <c r="G6"/>
  <c r="F12"/>
  <c r="F11"/>
  <c r="F10"/>
  <c r="G9"/>
  <c r="F9"/>
  <c r="G8"/>
  <c r="F8"/>
  <c r="G7"/>
  <c r="F7"/>
  <c r="F6"/>
  <c r="G12" l="1"/>
  <c r="G11"/>
  <c r="F13"/>
  <c r="G10"/>
</calcChain>
</file>

<file path=xl/sharedStrings.xml><?xml version="1.0" encoding="utf-8"?>
<sst xmlns="http://schemas.openxmlformats.org/spreadsheetml/2006/main" count="19" uniqueCount="19">
  <si>
    <t>Текущий ремонт</t>
  </si>
  <si>
    <t>Техническое обслуживание</t>
  </si>
  <si>
    <t>Освещение мест общего пользования</t>
  </si>
  <si>
    <t>Услуги аварийно-восстановительной бригады</t>
  </si>
  <si>
    <t>Услуги дворников по уборке придомовой территории от мусора и снега , скашивание сорняков с придомовой территории</t>
  </si>
  <si>
    <r>
      <t xml:space="preserve">Управление жилищным </t>
    </r>
    <r>
      <rPr>
        <sz val="12"/>
        <color rgb="FF40000F"/>
        <rFont val="Times New Roman"/>
        <family val="1"/>
        <charset val="204"/>
      </rPr>
      <t>фондом</t>
    </r>
  </si>
  <si>
    <t>№ п/п</t>
  </si>
  <si>
    <t>Перечень работ,  включаемые в тариф по ТСД</t>
  </si>
  <si>
    <t>Сумма начислений</t>
  </si>
  <si>
    <t xml:space="preserve">Сумма поступления </t>
  </si>
  <si>
    <t>Израсходованно</t>
  </si>
  <si>
    <t>Транспортные услуги по очистке придомовой территории от снега</t>
  </si>
  <si>
    <t>(+) остаток                (-) перерасход</t>
  </si>
  <si>
    <t>ИТОГО:</t>
  </si>
  <si>
    <t>Администрация ООО УК "УправДом"</t>
  </si>
  <si>
    <t>ОТЧЕТ УПРАВЛЯЮЩЕЙ КОМПАНИИ "УПРАВДОМ" ПЕРЕД СОБСТВЕННИКАМИ МНОГОКВАРТИРНОГО ЖИЛОГО ДОМА ПО АДРЕСУ: г. Верещагино, ул. К. Маркса 10</t>
  </si>
  <si>
    <t>Долг населения за отчетный период с 01.04.11 г. по 01.04.12 г.</t>
  </si>
  <si>
    <t>Долг населения за период управления составляет: 13670,32</t>
  </si>
  <si>
    <t>руб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</si>
</sst>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40000F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i/>
      <u/>
      <sz val="12"/>
      <color rgb="FF000000"/>
      <name val="Times New Roman"/>
      <family val="1"/>
      <charset val="204"/>
    </font>
    <font>
      <b/>
      <i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5"/>
  <sheetViews>
    <sheetView tabSelected="1" workbookViewId="0">
      <selection activeCell="B17" sqref="B17"/>
    </sheetView>
  </sheetViews>
  <sheetFormatPr defaultRowHeight="15"/>
  <cols>
    <col min="1" max="1" width="5.42578125" customWidth="1"/>
    <col min="2" max="2" width="63" customWidth="1"/>
    <col min="3" max="3" width="11.7109375" customWidth="1"/>
    <col min="4" max="4" width="12.42578125" customWidth="1"/>
    <col min="5" max="5" width="14" customWidth="1"/>
    <col min="6" max="7" width="12.42578125" customWidth="1"/>
  </cols>
  <sheetData>
    <row r="2" spans="1:7" ht="50.25" customHeight="1">
      <c r="A2" s="17" t="s">
        <v>15</v>
      </c>
      <c r="B2" s="17"/>
      <c r="C2" s="17"/>
      <c r="D2" s="17"/>
      <c r="E2" s="17"/>
      <c r="F2" s="17"/>
      <c r="G2" s="17"/>
    </row>
    <row r="5" spans="1:7" ht="76.5" customHeight="1">
      <c r="A5" s="10" t="s">
        <v>6</v>
      </c>
      <c r="B5" s="11" t="s">
        <v>7</v>
      </c>
      <c r="C5" s="12" t="s">
        <v>8</v>
      </c>
      <c r="D5" s="12" t="s">
        <v>9</v>
      </c>
      <c r="E5" s="13" t="s">
        <v>10</v>
      </c>
      <c r="F5" s="14" t="s">
        <v>12</v>
      </c>
      <c r="G5" s="12" t="s">
        <v>16</v>
      </c>
    </row>
    <row r="6" spans="1:7" ht="28.5" customHeight="1">
      <c r="A6" s="2">
        <v>1</v>
      </c>
      <c r="B6" s="3" t="s">
        <v>0</v>
      </c>
      <c r="C6" s="6">
        <f>C13*37.5%</f>
        <v>15441.48</v>
      </c>
      <c r="D6" s="7">
        <f>D13*37.5%</f>
        <v>12825.074999999999</v>
      </c>
      <c r="E6" s="6">
        <v>7286.93</v>
      </c>
      <c r="F6" s="6">
        <f t="shared" ref="F6:F11" si="0">C6-E6</f>
        <v>8154.5499999999993</v>
      </c>
      <c r="G6" s="6">
        <f>D6-C6</f>
        <v>-2616.4050000000007</v>
      </c>
    </row>
    <row r="7" spans="1:7" ht="29.25" customHeight="1">
      <c r="A7" s="2">
        <v>2</v>
      </c>
      <c r="B7" s="3" t="s">
        <v>1</v>
      </c>
      <c r="C7" s="6">
        <f>C13*7.63%</f>
        <v>3141.8264639999998</v>
      </c>
      <c r="D7" s="7">
        <f>D13*7.63%</f>
        <v>2609.4752599999997</v>
      </c>
      <c r="E7" s="6">
        <v>3136.3</v>
      </c>
      <c r="F7" s="6">
        <f t="shared" si="0"/>
        <v>5.5264639999995779</v>
      </c>
      <c r="G7" s="6">
        <f t="shared" ref="G7:G11" si="1">D7-C7</f>
        <v>-532.35120400000005</v>
      </c>
    </row>
    <row r="8" spans="1:7" ht="30" customHeight="1">
      <c r="A8" s="2">
        <v>3</v>
      </c>
      <c r="B8" s="3" t="s">
        <v>2</v>
      </c>
      <c r="C8" s="6">
        <f>C13*2.86%</f>
        <v>1177.670208</v>
      </c>
      <c r="D8" s="7">
        <f>D13*2.86%</f>
        <v>978.12571999999989</v>
      </c>
      <c r="E8" s="15">
        <v>1176.0999999999999</v>
      </c>
      <c r="F8" s="6">
        <f t="shared" si="0"/>
        <v>1.5702080000000933</v>
      </c>
      <c r="G8" s="6">
        <f t="shared" si="1"/>
        <v>-199.54448800000011</v>
      </c>
    </row>
    <row r="9" spans="1:7" ht="30" customHeight="1">
      <c r="A9" s="2">
        <v>4</v>
      </c>
      <c r="B9" s="3" t="s">
        <v>3</v>
      </c>
      <c r="C9" s="6">
        <f>C13*16.42%</f>
        <v>6761.3093760000002</v>
      </c>
      <c r="D9" s="7">
        <f>D13*16.42%</f>
        <v>5615.6728400000002</v>
      </c>
      <c r="E9" s="15">
        <v>6751.8</v>
      </c>
      <c r="F9" s="6">
        <f t="shared" si="0"/>
        <v>9.5093759999999747</v>
      </c>
      <c r="G9" s="6">
        <f t="shared" si="1"/>
        <v>-1145.636536</v>
      </c>
    </row>
    <row r="10" spans="1:7" ht="32.25" customHeight="1">
      <c r="A10" s="4">
        <v>5</v>
      </c>
      <c r="B10" s="3" t="s">
        <v>11</v>
      </c>
      <c r="C10" s="6">
        <f>C13*4.45%</f>
        <v>1832.3889600000002</v>
      </c>
      <c r="D10" s="7">
        <f>D13*4.45%</f>
        <v>1521.9089000000001</v>
      </c>
      <c r="E10" s="15">
        <v>1829.5</v>
      </c>
      <c r="F10" s="6">
        <f t="shared" si="0"/>
        <v>2.8889600000002247</v>
      </c>
      <c r="G10" s="6">
        <f t="shared" si="1"/>
        <v>-310.48006000000009</v>
      </c>
    </row>
    <row r="11" spans="1:7" ht="48" customHeight="1">
      <c r="A11" s="2">
        <v>6</v>
      </c>
      <c r="B11" s="3" t="s">
        <v>4</v>
      </c>
      <c r="C11" s="6">
        <f>C13*4.45%</f>
        <v>1832.3889600000002</v>
      </c>
      <c r="D11" s="7">
        <f>D13*4.45%</f>
        <v>1521.9089000000001</v>
      </c>
      <c r="E11" s="15">
        <v>1829.5</v>
      </c>
      <c r="F11" s="6">
        <f t="shared" si="0"/>
        <v>2.8889600000002247</v>
      </c>
      <c r="G11" s="6">
        <f t="shared" si="1"/>
        <v>-310.48006000000009</v>
      </c>
    </row>
    <row r="12" spans="1:7" ht="33.75" customHeight="1">
      <c r="A12" s="2">
        <v>9</v>
      </c>
      <c r="B12" s="3" t="s">
        <v>5</v>
      </c>
      <c r="C12" s="6">
        <f>C13*26.69%</f>
        <v>10990.216032</v>
      </c>
      <c r="D12" s="7">
        <f>D13*26.69%</f>
        <v>9128.0333800000008</v>
      </c>
      <c r="E12" s="15">
        <v>23874.51</v>
      </c>
      <c r="F12" s="6">
        <f>C12-E12</f>
        <v>-12884.293967999998</v>
      </c>
      <c r="G12" s="6">
        <f>D12-C12</f>
        <v>-1862.1826519999995</v>
      </c>
    </row>
    <row r="13" spans="1:7" ht="18.75" customHeight="1">
      <c r="A13" s="1"/>
      <c r="B13" s="5" t="s">
        <v>13</v>
      </c>
      <c r="C13" s="8">
        <v>41177.279999999999</v>
      </c>
      <c r="D13" s="8">
        <v>34200.199999999997</v>
      </c>
      <c r="E13" s="9">
        <f>SUM(E6:E12)</f>
        <v>45884.639999999999</v>
      </c>
      <c r="F13" s="9">
        <f>SUM(F6:F12)</f>
        <v>-4707.3599999999988</v>
      </c>
      <c r="G13" s="9">
        <f>D13-C13</f>
        <v>-6977.0800000000017</v>
      </c>
    </row>
    <row r="15" spans="1:7" ht="16.5" customHeight="1">
      <c r="B15" s="18" t="s">
        <v>17</v>
      </c>
      <c r="C15" s="19" t="s">
        <v>18</v>
      </c>
      <c r="D15" s="16" t="s">
        <v>14</v>
      </c>
      <c r="E15" s="16"/>
      <c r="F15" s="16"/>
      <c r="G15" s="16"/>
    </row>
  </sheetData>
  <mergeCells count="2">
    <mergeCell ref="D15:G15"/>
    <mergeCell ref="A2:G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2012-07-06T06:55:30Z</cp:lastPrinted>
  <dcterms:created xsi:type="dcterms:W3CDTF">2012-06-05T08:57:36Z</dcterms:created>
  <dcterms:modified xsi:type="dcterms:W3CDTF">2012-07-06T06:55:32Z</dcterms:modified>
</cp:coreProperties>
</file>