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3" i="1"/>
  <c r="C13"/>
  <c r="D11"/>
  <c r="C11"/>
  <c r="D10"/>
  <c r="C10"/>
  <c r="D9"/>
  <c r="C9"/>
  <c r="D7"/>
  <c r="C7"/>
  <c r="D6"/>
  <c r="C6"/>
  <c r="E14"/>
  <c r="G14" l="1"/>
  <c r="G6"/>
  <c r="G13"/>
  <c r="F13"/>
  <c r="D12"/>
  <c r="C12"/>
  <c r="F12" s="1"/>
  <c r="F11"/>
  <c r="F10"/>
  <c r="F9"/>
  <c r="D8"/>
  <c r="C8"/>
  <c r="F8" s="1"/>
  <c r="F7"/>
  <c r="F6"/>
  <c r="G7" l="1"/>
  <c r="G8"/>
  <c r="G9"/>
  <c r="G11"/>
  <c r="G12"/>
  <c r="F14"/>
  <c r="G10"/>
</calcChain>
</file>

<file path=xl/sharedStrings.xml><?xml version="1.0" encoding="utf-8"?>
<sst xmlns="http://schemas.openxmlformats.org/spreadsheetml/2006/main" count="18" uniqueCount="18">
  <si>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</si>
  <si>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</si>
  <si>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</si>
  <si>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</si>
  <si>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</si>
  <si>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t xml:space="preserve">Техническое обслуживание газовых сетей 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</si>
  <si>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</si>
  <si>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</si>
  <si>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</si>
  <si>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</si>
  <si>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</si>
  <si>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</si>
  <si>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</si>
  <si>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</si>
  <si>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</si>
  <si>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</si>
  <si>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Долг населения за отчетный период с 01.04.11 г. по 01.04.12 г.</t>
  </si>
  <si>
    <t>ОТЧЕТ УПРАВЛЯЮЩЕЙ КОМПАНИИ "УПРАВДОМ" ПЕРЕД СОБСТВЕННИКАМИ МНОГОКВАРТИРНОГО ЖИЛОГО ДОМА ПО АДРЕСУ: с. ВОЗНЕСЕНСКОЕ ул. 1 мая 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</si>
</sst>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B15" sqref="B15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7" width="12.42578125" customWidth="1"/>
  </cols>
  <sheetData>
    <row r="1" spans="1:7" ht="9.75" customHeight="1"/>
    <row r="2" spans="1:7" ht="50.25" customHeight="1">
      <c r="A2" s="19" t="s">
        <v>17</v>
      </c>
      <c r="B2" s="19"/>
      <c r="C2" s="19"/>
      <c r="D2" s="19"/>
      <c r="E2" s="19"/>
      <c r="F2" s="19"/>
      <c r="G2" s="19"/>
    </row>
    <row r="5" spans="1:7" ht="75" customHeight="1">
      <c r="A5" s="10" t="s">
        <v>7</v>
      </c>
      <c r="B5" s="11" t="s">
        <v>8</v>
      </c>
      <c r="C5" s="12" t="s">
        <v>9</v>
      </c>
      <c r="D5" s="12" t="s">
        <v>10</v>
      </c>
      <c r="E5" s="13" t="s">
        <v>11</v>
      </c>
      <c r="F5" s="14" t="s">
        <v>13</v>
      </c>
      <c r="G5" s="12" t="s">
        <v>16</v>
      </c>
    </row>
    <row r="6" spans="1:7" ht="28.5" customHeight="1">
      <c r="A6" s="2">
        <v>1</v>
      </c>
      <c r="B6" s="3" t="s">
        <v>0</v>
      </c>
      <c r="C6" s="7">
        <f>C14*34.23%</f>
        <v>20932.346715</v>
      </c>
      <c r="D6" s="7">
        <f>D14*34.23%</f>
        <v>20784.719570999998</v>
      </c>
      <c r="E6" s="7">
        <v>14083.29</v>
      </c>
      <c r="F6" s="7">
        <f t="shared" ref="F6:F12" si="0">C6-E6</f>
        <v>6849.0567149999988</v>
      </c>
      <c r="G6" s="7">
        <f>D6-C6</f>
        <v>-147.62714400000186</v>
      </c>
    </row>
    <row r="7" spans="1:7" ht="29.25" customHeight="1">
      <c r="A7" s="2">
        <v>2</v>
      </c>
      <c r="B7" s="3" t="s">
        <v>1</v>
      </c>
      <c r="C7" s="7">
        <f>C14*6.92%</f>
        <v>4231.7218599999997</v>
      </c>
      <c r="D7" s="7">
        <f>D14*6.92%</f>
        <v>4201.8772839999992</v>
      </c>
      <c r="E7" s="7">
        <v>4233.6000000000004</v>
      </c>
      <c r="F7" s="7">
        <f t="shared" si="0"/>
        <v>-1.8781400000007125</v>
      </c>
      <c r="G7" s="7">
        <f t="shared" ref="G7:G12" si="1">D7-C7</f>
        <v>-29.844576000000416</v>
      </c>
    </row>
    <row r="8" spans="1:7" ht="30" customHeight="1">
      <c r="A8" s="2">
        <v>3</v>
      </c>
      <c r="B8" s="3" t="s">
        <v>2</v>
      </c>
      <c r="C8" s="7">
        <f>C14*2.6%</f>
        <v>1589.9533000000001</v>
      </c>
      <c r="D8" s="7">
        <f>D14*2.6%</f>
        <v>1578.74002</v>
      </c>
      <c r="E8" s="15">
        <v>1823.52</v>
      </c>
      <c r="F8" s="7">
        <f t="shared" si="0"/>
        <v>-233.56669999999986</v>
      </c>
      <c r="G8" s="7">
        <f t="shared" si="1"/>
        <v>-11.213280000000168</v>
      </c>
    </row>
    <row r="9" spans="1:7" ht="30" customHeight="1">
      <c r="A9" s="2">
        <v>4</v>
      </c>
      <c r="B9" s="3" t="s">
        <v>3</v>
      </c>
      <c r="C9" s="7">
        <f>C14*18.75%</f>
        <v>11466.009375000001</v>
      </c>
      <c r="D9" s="7">
        <f>D14*18.75%</f>
        <v>11385.144375</v>
      </c>
      <c r="E9" s="15">
        <v>11466</v>
      </c>
      <c r="F9" s="7">
        <f t="shared" si="0"/>
        <v>9.3750000014551915E-3</v>
      </c>
      <c r="G9" s="7">
        <f t="shared" si="1"/>
        <v>-80.865000000001601</v>
      </c>
    </row>
    <row r="10" spans="1:7" ht="32.25" customHeight="1">
      <c r="A10" s="4">
        <v>5</v>
      </c>
      <c r="B10" s="3" t="s">
        <v>12</v>
      </c>
      <c r="C10" s="7">
        <f>C14*4.04%</f>
        <v>2470.5428200000001</v>
      </c>
      <c r="D10" s="7">
        <f>D14*4.04%</f>
        <v>2453.1191079999999</v>
      </c>
      <c r="E10" s="15">
        <v>2469.6</v>
      </c>
      <c r="F10" s="7">
        <f t="shared" si="0"/>
        <v>0.94282000000021071</v>
      </c>
      <c r="G10" s="7">
        <f t="shared" si="1"/>
        <v>-17.423712000000251</v>
      </c>
    </row>
    <row r="11" spans="1:7" ht="48" customHeight="1">
      <c r="A11" s="2">
        <v>6</v>
      </c>
      <c r="B11" s="3" t="s">
        <v>4</v>
      </c>
      <c r="C11" s="7">
        <f>C14*4.04%</f>
        <v>2470.5428200000001</v>
      </c>
      <c r="D11" s="7">
        <f>D14*4.04%</f>
        <v>2453.1191079999999</v>
      </c>
      <c r="E11" s="15">
        <v>2469.6</v>
      </c>
      <c r="F11" s="7">
        <f t="shared" si="0"/>
        <v>0.94282000000021071</v>
      </c>
      <c r="G11" s="7">
        <f t="shared" si="1"/>
        <v>-17.423712000000251</v>
      </c>
    </row>
    <row r="12" spans="1:7" ht="35.25" customHeight="1">
      <c r="A12" s="2">
        <v>7</v>
      </c>
      <c r="B12" s="5" t="s">
        <v>5</v>
      </c>
      <c r="C12" s="7">
        <f>C14*2.6%</f>
        <v>1589.9533000000001</v>
      </c>
      <c r="D12" s="7">
        <f>D14*2.6%</f>
        <v>1578.74002</v>
      </c>
      <c r="E12" s="15">
        <v>1587.6</v>
      </c>
      <c r="F12" s="7">
        <f t="shared" si="0"/>
        <v>2.3533000000002176</v>
      </c>
      <c r="G12" s="7">
        <f t="shared" si="1"/>
        <v>-11.213280000000168</v>
      </c>
    </row>
    <row r="13" spans="1:7" ht="33.75" customHeight="1">
      <c r="A13" s="2">
        <v>8</v>
      </c>
      <c r="B13" s="3" t="s">
        <v>6</v>
      </c>
      <c r="C13" s="7">
        <f>C14*26.83%</f>
        <v>16407.095014999999</v>
      </c>
      <c r="D13" s="7">
        <f>D14*26.83%</f>
        <v>16291.382590999998</v>
      </c>
      <c r="E13" s="15">
        <v>32227.3</v>
      </c>
      <c r="F13" s="7">
        <f>C13-E13</f>
        <v>-15820.204985</v>
      </c>
      <c r="G13" s="7">
        <f>D13-C13</f>
        <v>-115.71242400000119</v>
      </c>
    </row>
    <row r="14" spans="1:7" ht="18.75" customHeight="1">
      <c r="A14" s="1"/>
      <c r="B14" s="6" t="s">
        <v>14</v>
      </c>
      <c r="C14" s="8">
        <v>61152.05</v>
      </c>
      <c r="D14" s="8">
        <v>60720.77</v>
      </c>
      <c r="E14" s="9">
        <f>SUM(E6:E13)</f>
        <v>70360.509999999995</v>
      </c>
      <c r="F14" s="9">
        <f>SUM(F6:F13)</f>
        <v>-9202.3447949999991</v>
      </c>
      <c r="G14" s="9">
        <f>D14-C14</f>
        <v>-431.28000000000611</v>
      </c>
    </row>
    <row r="16" spans="1:7" ht="15.75">
      <c r="B16" s="17"/>
      <c r="C16" s="16"/>
      <c r="D16" s="18" t="s">
        <v>15</v>
      </c>
      <c r="E16" s="18"/>
      <c r="F16" s="18"/>
      <c r="G16" s="18"/>
    </row>
  </sheetData>
  <mergeCells count="2">
    <mergeCell ref="D16:G16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2012-07-06T06:51:01Z</cp:lastPrinted>
  <dcterms:created xsi:type="dcterms:W3CDTF">2012-06-05T08:57:36Z</dcterms:created>
  <dcterms:modified xsi:type="dcterms:W3CDTF">2012-07-06T06:51:03Z</dcterms:modified>
</cp:coreProperties>
</file>